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55" windowHeight="8955" tabRatio="872" activeTab="0"/>
  </bookViews>
  <sheets>
    <sheet name="Neutral current calculator" sheetId="1" r:id="rId1"/>
    <sheet name="locked" sheetId="2" state="hidden" r:id="rId2"/>
  </sheets>
  <definedNames/>
  <calcPr fullCalcOnLoad="1"/>
</workbook>
</file>

<file path=xl/sharedStrings.xml><?xml version="1.0" encoding="utf-8"?>
<sst xmlns="http://schemas.openxmlformats.org/spreadsheetml/2006/main" count="47" uniqueCount="42">
  <si>
    <t>phase 1</t>
  </si>
  <si>
    <t>phase 2</t>
  </si>
  <si>
    <t>phase 3</t>
  </si>
  <si>
    <t>I neutral</t>
  </si>
  <si>
    <t>sq a</t>
  </si>
  <si>
    <t>sq b</t>
  </si>
  <si>
    <t>sq c</t>
  </si>
  <si>
    <t>a*b</t>
  </si>
  <si>
    <t>b*c</t>
  </si>
  <si>
    <t>a*c</t>
  </si>
  <si>
    <t>adjust NONE of these values below</t>
  </si>
  <si>
    <t>Input currents below</t>
  </si>
  <si>
    <t>VL</t>
  </si>
  <si>
    <t>Star find Vp</t>
  </si>
  <si>
    <t>Star find VL</t>
  </si>
  <si>
    <t>Delta find IL</t>
  </si>
  <si>
    <t>Delta find Ip</t>
  </si>
  <si>
    <t>find XL</t>
  </si>
  <si>
    <t>Find Xc</t>
  </si>
  <si>
    <t>find f</t>
  </si>
  <si>
    <t>find L</t>
  </si>
  <si>
    <t>find C</t>
  </si>
  <si>
    <t>Find Z for RL circuit</t>
  </si>
  <si>
    <t>Find Z for RC circuit</t>
  </si>
  <si>
    <t>find p.f for RL</t>
  </si>
  <si>
    <t>find Is for RL</t>
  </si>
  <si>
    <t>find p.f for RC</t>
  </si>
  <si>
    <t>find Is for RC</t>
  </si>
  <si>
    <t>Z for RLC circuit</t>
  </si>
  <si>
    <t>p.f for RLC</t>
  </si>
  <si>
    <t>Is for RLC</t>
  </si>
  <si>
    <t>XL-Xc</t>
  </si>
  <si>
    <t>Vr</t>
  </si>
  <si>
    <t>Vc</t>
  </si>
  <si>
    <t>VA</t>
  </si>
  <si>
    <t>W</t>
  </si>
  <si>
    <t>Var</t>
  </si>
  <si>
    <t>For 'unbalanced' STAR circuits, insert your Phase currents. The Neutral current will then be calculated</t>
  </si>
  <si>
    <t>Amps</t>
  </si>
  <si>
    <t>Coloured sections are protected from deletion. Only white cells accept user input. Answers are shown in yellow cells. Rounded values are shown on the image below.</t>
  </si>
  <si>
    <t>© K.Brown (2014)</t>
  </si>
  <si>
    <t>Formula (note: the letters a,b and c represent the phases (lines))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</si>
</sst>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0000000"/>
    <numFmt numFmtId="166" formatCode="0.000000000"/>
    <numFmt numFmtId="167" formatCode="0.000E+00"/>
    <numFmt numFmtId="168" formatCode="0.00000E+00"/>
  </numFmts>
  <fonts count="9">
    <font>
      <sz val="10"/>
      <name val="Arial"/>
      <family val="0"/>
    </font>
    <font>
      <sz val="10"/>
      <color indexed="44"/>
      <name val="Arial"/>
      <family val="0"/>
    </font>
    <font>
      <sz val="10"/>
      <color indexed="22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color indexed="60"/>
      <name val="Arial"/>
      <family val="0"/>
    </font>
    <font>
      <sz val="10"/>
      <color indexed="23"/>
      <name val="Arial"/>
      <family val="0"/>
    </font>
    <font>
      <sz val="10"/>
      <color indexed="12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4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Alignment="1">
      <alignment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5" fillId="4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2" fontId="7" fillId="4" borderId="0" xfId="0" applyNumberFormat="1" applyFont="1" applyFill="1" applyAlignment="1">
      <alignment horizontal="right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9</xdr:row>
      <xdr:rowOff>38100</xdr:rowOff>
    </xdr:from>
    <xdr:to>
      <xdr:col>6</xdr:col>
      <xdr:colOff>219075</xdr:colOff>
      <xdr:row>22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152650"/>
          <a:ext cx="30289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6"/>
  <sheetViews>
    <sheetView showGridLines="0" showRowColHeaders="0" tabSelected="1" workbookViewId="0" topLeftCell="A1">
      <selection activeCell="M21" sqref="M21"/>
    </sheetView>
  </sheetViews>
  <sheetFormatPr defaultColWidth="9.140625" defaultRowHeight="12.75"/>
  <cols>
    <col min="5" max="5" width="8.421875" style="0" customWidth="1"/>
    <col min="6" max="6" width="6.57421875" style="0" customWidth="1"/>
    <col min="7" max="7" width="9.57421875" style="0" customWidth="1"/>
  </cols>
  <sheetData>
    <row r="1" spans="2:13" ht="42" customHeight="1" thickBot="1">
      <c r="B1" s="31" t="s">
        <v>37</v>
      </c>
      <c r="C1" s="32"/>
      <c r="D1" s="32"/>
      <c r="E1" s="33"/>
      <c r="I1" s="41" t="s">
        <v>41</v>
      </c>
      <c r="J1" s="42"/>
      <c r="K1" s="42"/>
      <c r="L1" s="42"/>
      <c r="M1" s="42"/>
    </row>
    <row r="2" ht="3.75" customHeight="1" thickBot="1"/>
    <row r="3" spans="2:5" ht="13.5" thickBot="1">
      <c r="B3" s="35" t="s">
        <v>11</v>
      </c>
      <c r="C3" s="36"/>
      <c r="D3" s="37"/>
      <c r="E3" s="11"/>
    </row>
    <row r="4" spans="2:5" ht="16.5" thickBot="1">
      <c r="B4" s="14" t="s">
        <v>0</v>
      </c>
      <c r="C4" s="15" t="s">
        <v>1</v>
      </c>
      <c r="D4" s="16" t="s">
        <v>2</v>
      </c>
      <c r="E4" s="26" t="s">
        <v>3</v>
      </c>
    </row>
    <row r="5" spans="2:6" ht="13.5" thickBot="1">
      <c r="B5" s="17"/>
      <c r="C5" s="17"/>
      <c r="D5" s="25"/>
      <c r="E5" s="24">
        <f>locked!D5</f>
        <v>0</v>
      </c>
      <c r="F5" s="12" t="s">
        <v>38</v>
      </c>
    </row>
    <row r="7" ht="13.5" thickBot="1"/>
    <row r="8" spans="2:9" ht="38.25" customHeight="1" thickBot="1">
      <c r="B8" s="38" t="s">
        <v>39</v>
      </c>
      <c r="C8" s="39"/>
      <c r="D8" s="39"/>
      <c r="E8" s="39"/>
      <c r="F8" s="39"/>
      <c r="G8" s="39"/>
      <c r="H8" s="39"/>
      <c r="I8" s="40"/>
    </row>
    <row r="9" spans="1:9" ht="12.75">
      <c r="A9" s="18"/>
      <c r="B9" s="18"/>
      <c r="C9" s="18"/>
      <c r="D9" s="18"/>
      <c r="E9" s="18"/>
      <c r="F9" s="18"/>
      <c r="G9" s="18"/>
      <c r="H9" s="18"/>
      <c r="I9" s="18"/>
    </row>
    <row r="10" spans="1:9" ht="12.7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5.75" customHeight="1">
      <c r="A11" s="18"/>
      <c r="B11" s="18"/>
      <c r="C11" s="18"/>
      <c r="D11" s="18"/>
      <c r="E11" s="18"/>
      <c r="F11" s="18"/>
      <c r="G11" s="27">
        <f>B5</f>
        <v>0</v>
      </c>
      <c r="H11" s="19" t="s">
        <v>38</v>
      </c>
      <c r="I11" s="18"/>
    </row>
    <row r="12" spans="1:9" ht="16.5" customHeight="1">
      <c r="A12" s="18"/>
      <c r="B12" s="18"/>
      <c r="C12" s="18"/>
      <c r="D12" s="18"/>
      <c r="E12" s="18"/>
      <c r="F12" s="18"/>
      <c r="G12" s="28">
        <f>D5</f>
        <v>0</v>
      </c>
      <c r="H12" s="20" t="s">
        <v>38</v>
      </c>
      <c r="I12" s="18"/>
    </row>
    <row r="13" spans="1:9" ht="12.75">
      <c r="A13" s="18"/>
      <c r="B13" s="18"/>
      <c r="C13" s="18"/>
      <c r="D13" s="18"/>
      <c r="E13" s="18"/>
      <c r="F13" s="18"/>
      <c r="G13" s="21"/>
      <c r="H13" s="18"/>
      <c r="I13" s="18"/>
    </row>
    <row r="14" spans="1:9" ht="18" customHeight="1">
      <c r="A14" s="18"/>
      <c r="B14" s="18"/>
      <c r="C14" s="18"/>
      <c r="D14" s="18"/>
      <c r="E14" s="18"/>
      <c r="F14" s="18"/>
      <c r="G14" s="21"/>
      <c r="H14" s="18"/>
      <c r="I14" s="18"/>
    </row>
    <row r="15" spans="1:9" ht="15.75" customHeight="1">
      <c r="A15" s="18"/>
      <c r="B15" s="18"/>
      <c r="C15" s="18"/>
      <c r="D15" s="18"/>
      <c r="E15" s="18"/>
      <c r="F15" s="18"/>
      <c r="G15" s="30">
        <f>locked!D5</f>
        <v>0</v>
      </c>
      <c r="H15" s="22" t="s">
        <v>38</v>
      </c>
      <c r="I15" s="18"/>
    </row>
    <row r="16" spans="1:9" ht="12.75">
      <c r="A16" s="18"/>
      <c r="B16" s="18"/>
      <c r="C16" s="18"/>
      <c r="D16" s="18"/>
      <c r="E16" s="18"/>
      <c r="F16" s="18"/>
      <c r="G16" s="21"/>
      <c r="H16" s="18"/>
      <c r="I16" s="18"/>
    </row>
    <row r="17" spans="1:9" ht="12.75">
      <c r="A17" s="18"/>
      <c r="B17" s="18"/>
      <c r="C17" s="18"/>
      <c r="D17" s="18"/>
      <c r="E17" s="18"/>
      <c r="F17" s="18"/>
      <c r="G17" s="21"/>
      <c r="H17" s="18"/>
      <c r="I17" s="18"/>
    </row>
    <row r="18" spans="1:9" ht="2.25" customHeight="1">
      <c r="A18" s="18"/>
      <c r="B18" s="18"/>
      <c r="C18" s="18"/>
      <c r="D18" s="18"/>
      <c r="E18" s="18"/>
      <c r="F18" s="18"/>
      <c r="G18" s="21"/>
      <c r="H18" s="18"/>
      <c r="I18" s="18"/>
    </row>
    <row r="19" spans="1:9" ht="16.5" customHeight="1">
      <c r="A19" s="18"/>
      <c r="B19" s="18"/>
      <c r="C19" s="18"/>
      <c r="D19" s="18"/>
      <c r="E19" s="18"/>
      <c r="F19" s="18"/>
      <c r="G19" s="21"/>
      <c r="H19" s="18"/>
      <c r="I19" s="18"/>
    </row>
    <row r="20" spans="1:9" ht="9" customHeight="1">
      <c r="A20" s="18"/>
      <c r="B20" s="18"/>
      <c r="C20" s="18"/>
      <c r="D20" s="18"/>
      <c r="E20" s="18"/>
      <c r="F20" s="18"/>
      <c r="G20" s="21"/>
      <c r="H20" s="18"/>
      <c r="I20" s="18"/>
    </row>
    <row r="21" spans="1:9" ht="12.75">
      <c r="A21" s="18"/>
      <c r="B21" s="18"/>
      <c r="C21" s="18"/>
      <c r="D21" s="18"/>
      <c r="E21" s="18"/>
      <c r="F21" s="18"/>
      <c r="G21" s="29">
        <f>C5</f>
        <v>0</v>
      </c>
      <c r="H21" s="23" t="s">
        <v>38</v>
      </c>
      <c r="I21" s="18"/>
    </row>
    <row r="22" spans="1:9" ht="12.7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2.75">
      <c r="A23" s="18"/>
      <c r="G23" s="18"/>
      <c r="H23" s="18"/>
      <c r="I23" s="18"/>
    </row>
    <row r="24" spans="1:9" ht="12.75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12.75">
      <c r="A25" s="18"/>
      <c r="B25" s="18"/>
      <c r="C25" s="18"/>
      <c r="D25" s="18"/>
      <c r="E25" s="18"/>
      <c r="F25" s="18"/>
      <c r="G25" s="18"/>
      <c r="H25" s="18"/>
      <c r="I25" s="18"/>
    </row>
    <row r="26" spans="1:3" ht="12.75">
      <c r="A26" s="34" t="s">
        <v>40</v>
      </c>
      <c r="B26" s="34"/>
      <c r="C26" s="34"/>
    </row>
  </sheetData>
  <sheetProtection password="DBEB" sheet="1" objects="1" scenarios="1"/>
  <protectedRanges>
    <protectedRange sqref="B5:D5" name="user input"/>
  </protectedRanges>
  <mergeCells count="5">
    <mergeCell ref="B3:D3"/>
    <mergeCell ref="B1:E1"/>
    <mergeCell ref="B8:I8"/>
    <mergeCell ref="A26:C26"/>
    <mergeCell ref="I1:M1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DSMT4" shapeId="1088642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K28" sqref="K28"/>
    </sheetView>
  </sheetViews>
  <sheetFormatPr defaultColWidth="9.140625" defaultRowHeight="12.75"/>
  <sheetData>
    <row r="1" spans="1:10" ht="13.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ht="3" customHeight="1"/>
    <row r="3" spans="1:13" ht="12.75">
      <c r="A3" s="45"/>
      <c r="B3" s="45"/>
      <c r="C3" s="45"/>
      <c r="D3" s="6"/>
      <c r="E3" s="43" t="s">
        <v>10</v>
      </c>
      <c r="F3" s="43"/>
      <c r="G3" s="43"/>
      <c r="H3" s="43"/>
      <c r="I3" s="43"/>
      <c r="J3" s="44"/>
      <c r="M3" s="3"/>
    </row>
    <row r="4" spans="1:10" ht="15.75">
      <c r="A4" s="5"/>
      <c r="B4" s="5"/>
      <c r="C4" s="5"/>
      <c r="D4" s="7"/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12.75">
      <c r="A5" s="8"/>
      <c r="B5" s="8"/>
      <c r="C5" s="8"/>
      <c r="D5" s="6">
        <f>SQRT((locked!E5+locked!F5+locked!G5)-locked!H5-locked!I5-locked!J5)</f>
        <v>0</v>
      </c>
      <c r="E5" s="4">
        <f>'Neutral current calculator'!B5*'Neutral current calculator'!B5</f>
        <v>0</v>
      </c>
      <c r="F5" s="4">
        <f>'Neutral current calculator'!C5*'Neutral current calculator'!C5</f>
        <v>0</v>
      </c>
      <c r="G5" s="4">
        <f>'Neutral current calculator'!D5*'Neutral current calculator'!D5</f>
        <v>0</v>
      </c>
      <c r="H5" s="4">
        <f>'Neutral current calculator'!B5*'Neutral current calculator'!C5</f>
        <v>0</v>
      </c>
      <c r="I5" s="4">
        <f>'Neutral current calculator'!C5*'Neutral current calculator'!D5</f>
        <v>0</v>
      </c>
      <c r="J5" s="4">
        <f>'Neutral current calculator'!B5*'Neutral current calculator'!D5</f>
        <v>0</v>
      </c>
    </row>
    <row r="7" spans="1:4" ht="12.75">
      <c r="A7" s="10" t="s">
        <v>14</v>
      </c>
      <c r="B7" s="10" t="s">
        <v>13</v>
      </c>
      <c r="C7" s="10" t="s">
        <v>15</v>
      </c>
      <c r="D7" s="10" t="s">
        <v>16</v>
      </c>
    </row>
    <row r="8" spans="1:4" ht="12.75">
      <c r="A8" s="1" t="e">
        <f>#REF!*SQRT(3)</f>
        <v>#REF!</v>
      </c>
      <c r="B8" s="1" t="e">
        <f>#REF!/SQRT(3)</f>
        <v>#REF!</v>
      </c>
      <c r="C8" s="1" t="e">
        <f>#REF!*SQRT(3)</f>
        <v>#REF!</v>
      </c>
      <c r="D8" s="1" t="e">
        <f>#REF!/SQRT(3)</f>
        <v>#REF!</v>
      </c>
    </row>
    <row r="10" spans="1:2" ht="12.75">
      <c r="A10" t="s">
        <v>17</v>
      </c>
      <c r="B10" t="s">
        <v>18</v>
      </c>
    </row>
    <row r="11" spans="1:2" ht="12.75">
      <c r="A11" t="e">
        <f>2*3.1415927*#REF!*#REF!</f>
        <v>#REF!</v>
      </c>
      <c r="B11" t="e">
        <f>1/(2*3.1415927*#REF!*#REF!)</f>
        <v>#REF!</v>
      </c>
    </row>
    <row r="12" spans="1:2" ht="12.75">
      <c r="A12" t="s">
        <v>19</v>
      </c>
      <c r="B12" t="s">
        <v>19</v>
      </c>
    </row>
    <row r="13" spans="1:2" ht="12.75">
      <c r="A13" t="e">
        <f>#REF!/(2*3.1415927*#REF!)</f>
        <v>#REF!</v>
      </c>
      <c r="B13" t="e">
        <f>1/(2*3.1415927*#REF!*#REF!)</f>
        <v>#REF!</v>
      </c>
    </row>
    <row r="14" spans="1:2" ht="12.75">
      <c r="A14" t="s">
        <v>20</v>
      </c>
      <c r="B14" t="s">
        <v>21</v>
      </c>
    </row>
    <row r="15" spans="1:2" ht="12.75">
      <c r="A15" t="e">
        <f>#REF!/(2*3.1415927*#REF!)</f>
        <v>#REF!</v>
      </c>
      <c r="B15" t="e">
        <f>1/(2*3.1415927*#REF!*#REF!)</f>
        <v>#REF!</v>
      </c>
    </row>
    <row r="17" spans="1:15" ht="26.25" customHeight="1">
      <c r="A17" s="13" t="s">
        <v>22</v>
      </c>
      <c r="B17" s="13" t="s">
        <v>24</v>
      </c>
      <c r="C17" s="13" t="s">
        <v>25</v>
      </c>
      <c r="E17" s="13" t="s">
        <v>28</v>
      </c>
      <c r="F17" s="13" t="s">
        <v>29</v>
      </c>
      <c r="G17" s="13" t="s">
        <v>30</v>
      </c>
      <c r="H17" s="13" t="s">
        <v>31</v>
      </c>
      <c r="I17" s="13" t="s">
        <v>32</v>
      </c>
      <c r="J17" s="13" t="s">
        <v>12</v>
      </c>
      <c r="K17" s="13" t="s">
        <v>33</v>
      </c>
      <c r="L17" s="13" t="s">
        <v>34</v>
      </c>
      <c r="M17" s="13" t="s">
        <v>35</v>
      </c>
      <c r="N17" s="13" t="s">
        <v>36</v>
      </c>
      <c r="O17" s="13"/>
    </row>
    <row r="18" spans="1:14" ht="12.75">
      <c r="A18" t="e">
        <f>SQRT((#REF!*#REF!)+(#REF!*#REF!))</f>
        <v>#REF!</v>
      </c>
      <c r="B18" t="e">
        <f>#REF!/locked!A18</f>
        <v>#REF!</v>
      </c>
      <c r="C18" t="e">
        <f>#REF!/locked!A18</f>
        <v>#REF!</v>
      </c>
      <c r="E18" t="e">
        <f>SQRT((#REF!*#REF!)+(locked!H18*locked!H18))</f>
        <v>#REF!</v>
      </c>
      <c r="F18" t="e">
        <f>#REF!/locked!E18</f>
        <v>#REF!</v>
      </c>
      <c r="G18" t="e">
        <f>#REF!/locked!E18</f>
        <v>#REF!</v>
      </c>
      <c r="H18" t="e">
        <f>#REF!-#REF!</f>
        <v>#REF!</v>
      </c>
      <c r="I18" t="e">
        <f>G18*#REF!</f>
        <v>#REF!</v>
      </c>
      <c r="J18" t="e">
        <f>G18*#REF!</f>
        <v>#REF!</v>
      </c>
      <c r="K18" t="e">
        <f>G18*#REF!</f>
        <v>#REF!</v>
      </c>
      <c r="L18" t="e">
        <f>G18*#REF!</f>
        <v>#REF!</v>
      </c>
      <c r="M18" t="e">
        <f>#REF!*locked!G18*locked!F18</f>
        <v>#REF!</v>
      </c>
      <c r="N18" t="e">
        <f>SQRT(L19-M19)</f>
        <v>#REF!</v>
      </c>
    </row>
    <row r="19" spans="1:13" ht="25.5" customHeight="1">
      <c r="A19" s="13" t="s">
        <v>23</v>
      </c>
      <c r="B19" s="13" t="s">
        <v>26</v>
      </c>
      <c r="C19" s="13" t="s">
        <v>27</v>
      </c>
      <c r="L19" t="e">
        <f>(L18*L18)</f>
        <v>#REF!</v>
      </c>
      <c r="M19" t="e">
        <f>M18*M18</f>
        <v>#REF!</v>
      </c>
    </row>
    <row r="20" spans="1:3" ht="12.75">
      <c r="A20" t="e">
        <f>SQRT((#REF!*#REF!)+(#REF!*#REF!))</f>
        <v>#REF!</v>
      </c>
      <c r="B20" t="e">
        <f>#REF!/locked!A20</f>
        <v>#REF!</v>
      </c>
      <c r="C20" t="e">
        <f>#REF!/locked!A20</f>
        <v>#REF!</v>
      </c>
    </row>
  </sheetData>
  <sheetProtection password="DBEB" sheet="1" objects="1" scenarios="1" selectLockedCells="1" selectUnlockedCells="1"/>
  <mergeCells count="2">
    <mergeCell ref="E3:J3"/>
    <mergeCell ref="A3:C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cyberdyne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Brown</dc:creator>
  <cp:keywords>neutral current inductance impedance star delta</cp:keywords>
  <dc:description>calculate neutral current, calculate inductance, impedance, power factor, find V and I for star delta circuits</dc:description>
  <cp:lastModifiedBy>Kev Brown</cp:lastModifiedBy>
  <dcterms:created xsi:type="dcterms:W3CDTF">2014-02-11T11:39:58Z</dcterms:created>
  <dcterms:modified xsi:type="dcterms:W3CDTF">2014-04-08T09:39:08Z</dcterms:modified>
  <cp:category>AC circuits</cp:category>
  <cp:version/>
  <cp:contentType/>
  <cp:contentStatus/>
</cp:coreProperties>
</file>